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110" windowHeight="11460"/>
  </bookViews>
  <sheets>
    <sheet name="Formularz ofertowy" sheetId="1" r:id="rId1"/>
    <sheet name="Arkusz1" sheetId="2" r:id="rId2"/>
  </sheets>
  <definedNames>
    <definedName name="_xlnm.Print_Area" localSheetId="0">'Formularz ofertowy'!$A$1:$P$153</definedName>
  </definedNames>
  <calcPr calcId="125725"/>
</workbook>
</file>

<file path=xl/calcChain.xml><?xml version="1.0" encoding="utf-8"?>
<calcChain xmlns="http://schemas.openxmlformats.org/spreadsheetml/2006/main">
  <c r="J92" i="1"/>
  <c r="N12" l="1"/>
  <c r="O12" s="1"/>
  <c r="I12"/>
  <c r="J12"/>
  <c r="O92"/>
  <c r="L92"/>
  <c r="P92"/>
  <c r="M92"/>
  <c r="M98" l="1"/>
  <c r="K100"/>
  <c r="M18"/>
  <c r="K20" s="1"/>
  <c r="M16"/>
  <c r="M96"/>
  <c r="M17" l="1"/>
  <c r="M97"/>
  <c r="J96"/>
  <c r="K102" s="1"/>
</calcChain>
</file>

<file path=xl/sharedStrings.xml><?xml version="1.0" encoding="utf-8"?>
<sst xmlns="http://schemas.openxmlformats.org/spreadsheetml/2006/main" count="103" uniqueCount="77">
  <si>
    <t>Lp.</t>
  </si>
  <si>
    <t>A</t>
  </si>
  <si>
    <t>C</t>
  </si>
  <si>
    <t>I</t>
  </si>
  <si>
    <t>Nazwa Wykonawcy ................................................................................................................</t>
  </si>
  <si>
    <t>Adres Wykonawcy  ................................................................................................................</t>
  </si>
  <si>
    <t>Data: ……………………………………….</t>
  </si>
  <si>
    <t>Miejsce garażowania pojazdów</t>
  </si>
  <si>
    <t>Adres Stacji Paliw wskazanej przez Wykonawcę**</t>
  </si>
  <si>
    <t>B</t>
  </si>
  <si>
    <t>Podpis (podpisy) Wykonawcy</t>
  </si>
  <si>
    <r>
      <t xml:space="preserve">* </t>
    </r>
    <r>
      <rPr>
        <sz val="12"/>
        <color indexed="8"/>
        <rFont val="Arial"/>
        <family val="2"/>
        <charset val="238"/>
      </rPr>
      <t>ceny należy określić z dokładnością do dwóch miejsc po przecinku</t>
    </r>
  </si>
  <si>
    <r>
      <t xml:space="preserve">** </t>
    </r>
    <r>
      <rPr>
        <sz val="12"/>
        <color indexed="8"/>
        <rFont val="Arial"/>
        <family val="2"/>
        <charset val="238"/>
      </rPr>
      <t>wypełnia Wykonawca</t>
    </r>
  </si>
  <si>
    <t>Liczba
pojazdów
w danej
lokalizacji</t>
  </si>
  <si>
    <t>Ilość paliwa
ON
(litry)</t>
  </si>
  <si>
    <t>Logo Stacji Paliw wskazanej przez Wykonawcę</t>
  </si>
  <si>
    <t>J</t>
  </si>
  <si>
    <t>Założenia do wyliczenia kosztów pozyskania paliwa związanych z odległością stacji paliw wskazanych przez Wykonawcę do miejsca garażowania pojazdów Zamawiającego</t>
  </si>
  <si>
    <t>Odległość
w 2 strony
stacji paliw
Wykonawcy 
od miejsca
garażowania
pojazdów
Zamawiającego
(km)</t>
  </si>
  <si>
    <t>Ilość paliwa
PB95
(litry)</t>
  </si>
  <si>
    <t>D</t>
  </si>
  <si>
    <t>F**</t>
  </si>
  <si>
    <t>M</t>
  </si>
  <si>
    <t>P</t>
  </si>
  <si>
    <t>Paliwo</t>
  </si>
  <si>
    <t>(waga 90%)</t>
  </si>
  <si>
    <t>(waga 10%)</t>
  </si>
  <si>
    <t>Łączna wartość do oceny oferty kryterium II:</t>
  </si>
  <si>
    <t>średnia prędkość km/h</t>
  </si>
  <si>
    <t>Razem koszty pozyskania paliwa (zł):</t>
  </si>
  <si>
    <t>Razem paliwo (zł netto):</t>
  </si>
  <si>
    <t>VAT 23 % (zł):</t>
  </si>
  <si>
    <t>Razem paliwo (zł brutto):</t>
  </si>
  <si>
    <t>FORMULARZ  CENOWY - część 2</t>
  </si>
  <si>
    <t>Łączna wartość do oceny oferty kryterium I:</t>
  </si>
  <si>
    <t>*** - należy podać z dokładnością do 0,01 km, odległość należy obliczyć w dwóch kierunkach od miejsca garażowania pojazdów Zamawiającego do stacji paliw Wykonawcy i do miejsca garażowania pojazdów Zamawiającego na bazie mapy dostępnej na stronie www.targeo.pl 
(warunki: opcja szukania - krótka, wykluczone drogi płatne oraz odległość liczona od wyjazdu z posesji, na której garażowane są pojazdy Zamawiającego)</t>
  </si>
  <si>
    <t>Toruń, ul. Grudziądzka 159, 87-100 Toruń</t>
  </si>
  <si>
    <t>E**</t>
  </si>
  <si>
    <r>
      <t>G**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charset val="238"/>
      </rPr>
      <t>***</t>
    </r>
  </si>
  <si>
    <t>H</t>
  </si>
  <si>
    <t>L</t>
  </si>
  <si>
    <t>O</t>
  </si>
  <si>
    <t>K*/**</t>
  </si>
  <si>
    <t>N*/**</t>
  </si>
  <si>
    <t>ZAŁĄCZNIK 1b do SIWZ</t>
  </si>
  <si>
    <t>FORMULARZ  CENOWY - część 1</t>
  </si>
  <si>
    <t>ZAŁĄCZNIK 1a do SIWZ</t>
  </si>
  <si>
    <r>
      <t>E*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charset val="238"/>
      </rPr>
      <t>**</t>
    </r>
  </si>
  <si>
    <t>F</t>
  </si>
  <si>
    <t>G</t>
  </si>
  <si>
    <t>H*/**</t>
  </si>
  <si>
    <t>Miejsce dostaw</t>
  </si>
  <si>
    <t>Łączna wartość do oceny oferty:</t>
  </si>
  <si>
    <t>Upust dla ON
(zł/litr netto)</t>
  </si>
  <si>
    <t>Wartość paliwa
ON
po upuście
(zł netto)</t>
  </si>
  <si>
    <t>zł/litr netto</t>
  </si>
  <si>
    <t>Koszty pozyskania paliwa związane z odległością
w okresie
24 miesięcy
(zł brutto)</t>
  </si>
  <si>
    <t>Upust dla PB95
(zł/litr netto)</t>
  </si>
  <si>
    <t>Wartość paliwa
PB95
po upuście
(zł netto)</t>
  </si>
  <si>
    <t>zł brutto</t>
  </si>
  <si>
    <t>zł/1km netto</t>
  </si>
  <si>
    <t>zł/1rbh netto</t>
  </si>
  <si>
    <r>
      <t>Wartość upustu (U) - dotyczy paliwa ON*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**/***:</t>
    </r>
  </si>
  <si>
    <r>
      <t>Wartość upustu (U) - dotyczy paliwa ON*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</si>
  <si>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r>
      <t>Wartość upustu (U) - dotyczy paliwa PB95*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</si>
  <si>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t>*** w przypadku narzutu(marży) należy podać wartość z minusem (-), np. -1,00 zł</t>
  </si>
  <si>
    <t>Zakład Unieszkodliwiania Odpadów Komunalnych, ul. Kociewska 37/53, 87-100 Toruń</t>
  </si>
  <si>
    <t>Upust dla oleju napędowego grzewczego
(zł/litr netto)</t>
  </si>
  <si>
    <t>Wartość oleju napędowego grzewczego
po upuście
(zł netto)</t>
  </si>
  <si>
    <t>Ilość oleju napędowego grzewczego
(litry)</t>
  </si>
  <si>
    <r>
      <t>Wartość upustu (U) - dotyczy oleju napędowego grzewczego*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**/***:</t>
    </r>
  </si>
  <si>
    <t>(waga 98%)</t>
  </si>
  <si>
    <t>Miesięczna
liczba
tankowań jednego pojazdu</t>
  </si>
  <si>
    <t>Hurtowa cena paliwa
ON Ekodiesel
obowiązująca
w dniu
24.10.2017 r. 
w PKN Orlen S.A.
(zł/litr netto)</t>
  </si>
  <si>
    <t>Hurtowa cena oleju napędowego grzewczego Ekoterm Plus
obowiązująca
w dniu 24.10.2017 r. 
w PKN Orlen S.A.
(zł/litr netto)</t>
  </si>
  <si>
    <t>Hurtowa cena paliwa
ON Ekodiesel
obowiązująca
w dniu 24.10.2017 r. 
w PKN Orlen S.A.
(zł/litr netto)</t>
  </si>
  <si>
    <t>Hurtowa cena paliwa
benzyna bezołowiowa Eurosuper 95
obowiązująca
w dniu 24.10.2017 r. 
w PKN Orlen S.A.
(zł/litr netto)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</si>
</sst>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vertAlign val="superscript"/>
      <sz val="12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2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6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15" fillId="2" borderId="0" xfId="0" applyNumberFormat="1" applyFont="1" applyFill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17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9" fillId="0" borderId="0" xfId="0" applyFon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" fontId="20" fillId="5" borderId="0" xfId="0" applyNumberFormat="1" applyFon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0" fillId="4" borderId="14" xfId="0" applyNumberForma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9"/>
  <sheetViews>
    <sheetView tabSelected="1" view="pageBreakPreview" zoomScale="60" zoomScaleNormal="100" workbookViewId="0">
      <selection activeCell="D92" sqref="D92"/>
    </sheetView>
  </sheetViews>
  <sheetFormatPr defaultRowHeight="14.25"/>
  <cols>
    <col min="1" max="1" width="4.5" style="2" customWidth="1"/>
    <col min="2" max="2" width="69.625" style="1" customWidth="1"/>
    <col min="3" max="4" width="14" style="1" customWidth="1"/>
    <col min="5" max="5" width="14.625" style="1" customWidth="1"/>
    <col min="6" max="6" width="63.75" style="1" customWidth="1"/>
    <col min="7" max="7" width="18.25" style="1" customWidth="1"/>
    <col min="8" max="8" width="13.625" style="1" customWidth="1"/>
    <col min="9" max="9" width="12.625" style="1" customWidth="1"/>
    <col min="10" max="10" width="16.25" style="1" customWidth="1"/>
    <col min="11" max="11" width="16.625" style="2" customWidth="1"/>
    <col min="12" max="12" width="7.5" style="2" customWidth="1"/>
    <col min="13" max="14" width="16.625" style="2" customWidth="1"/>
    <col min="15" max="15" width="7.5" style="2" customWidth="1"/>
    <col min="16" max="16" width="16.625" style="2" customWidth="1"/>
    <col min="17" max="16384" width="9" style="2"/>
  </cols>
  <sheetData>
    <row r="1" spans="1:17" ht="30.75" customHeight="1">
      <c r="A1" s="18"/>
      <c r="B1" s="10"/>
      <c r="C1" s="10"/>
      <c r="D1" s="10"/>
      <c r="E1" s="10"/>
      <c r="F1" s="10"/>
      <c r="G1" s="10"/>
      <c r="H1" s="10"/>
      <c r="I1" s="10"/>
      <c r="J1" s="10"/>
      <c r="K1" s="27"/>
      <c r="L1" s="28"/>
      <c r="M1" s="27"/>
      <c r="N1" s="14" t="s">
        <v>44</v>
      </c>
      <c r="O1" s="27"/>
    </row>
    <row r="2" spans="1:17" ht="45" customHeight="1">
      <c r="A2" s="99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ht="15.7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15.75">
      <c r="A4" s="19"/>
      <c r="B4" s="10"/>
      <c r="C4" s="10"/>
      <c r="D4" s="10"/>
      <c r="E4" s="10"/>
      <c r="F4" s="10"/>
      <c r="G4" s="10"/>
      <c r="H4" s="10"/>
      <c r="I4" s="10"/>
      <c r="J4" s="10"/>
      <c r="K4" s="9"/>
      <c r="L4" s="9"/>
      <c r="M4" s="9"/>
      <c r="N4" s="9"/>
    </row>
    <row r="5" spans="1:17" ht="15.75">
      <c r="A5" s="64" t="s">
        <v>4</v>
      </c>
      <c r="B5" s="64"/>
      <c r="C5" s="64"/>
      <c r="D5" s="64"/>
      <c r="E5" s="64"/>
      <c r="F5" s="64"/>
      <c r="G5" s="64"/>
      <c r="H5" s="18"/>
      <c r="K5" s="9"/>
      <c r="L5" s="9"/>
      <c r="M5" s="9"/>
      <c r="N5" s="9"/>
    </row>
    <row r="6" spans="1:17" ht="15.75">
      <c r="A6" s="18"/>
      <c r="B6" s="10"/>
      <c r="C6" s="10"/>
      <c r="D6" s="10"/>
      <c r="E6" s="10"/>
      <c r="F6" s="10"/>
      <c r="G6" s="10"/>
      <c r="H6" s="10"/>
      <c r="K6" s="9"/>
      <c r="L6" s="9"/>
      <c r="M6" s="9"/>
      <c r="N6" s="9"/>
    </row>
    <row r="7" spans="1:17" ht="15.75">
      <c r="A7" s="64" t="s">
        <v>5</v>
      </c>
      <c r="B7" s="64"/>
      <c r="C7" s="64"/>
      <c r="D7" s="64"/>
      <c r="E7" s="64"/>
      <c r="F7" s="64"/>
      <c r="G7" s="64"/>
      <c r="H7" s="18"/>
      <c r="I7" s="18"/>
      <c r="J7" s="18"/>
      <c r="K7" s="9"/>
      <c r="L7" s="9"/>
      <c r="M7" s="9"/>
      <c r="N7" s="9"/>
    </row>
    <row r="8" spans="1:17" ht="15.75">
      <c r="A8" s="18"/>
      <c r="B8" s="18"/>
      <c r="C8" s="18"/>
      <c r="D8" s="18"/>
      <c r="E8" s="18"/>
      <c r="F8" s="18"/>
      <c r="G8" s="18"/>
      <c r="H8" s="18"/>
      <c r="I8" s="18"/>
      <c r="J8" s="18"/>
      <c r="K8" s="9"/>
      <c r="L8" s="9"/>
      <c r="M8" s="9"/>
      <c r="N8" s="9"/>
    </row>
    <row r="9" spans="1:17" ht="15.75">
      <c r="A9" s="65" t="s">
        <v>24</v>
      </c>
      <c r="B9" s="65"/>
      <c r="C9" s="10"/>
      <c r="D9" s="10"/>
      <c r="E9" s="10"/>
      <c r="F9" s="10"/>
      <c r="G9" s="10"/>
      <c r="H9" s="10"/>
      <c r="I9" s="10"/>
      <c r="J9" s="10"/>
      <c r="K9" s="9"/>
      <c r="L9" s="9"/>
      <c r="M9" s="9"/>
      <c r="N9" s="9"/>
    </row>
    <row r="10" spans="1:17" ht="145.5" customHeight="1">
      <c r="A10" s="20" t="s">
        <v>0</v>
      </c>
      <c r="B10" s="20" t="s">
        <v>51</v>
      </c>
      <c r="C10" s="88" t="s">
        <v>14</v>
      </c>
      <c r="D10" s="94"/>
      <c r="E10" s="94"/>
      <c r="F10" s="20" t="s">
        <v>69</v>
      </c>
      <c r="G10" s="88" t="s">
        <v>73</v>
      </c>
      <c r="H10" s="89"/>
      <c r="I10" s="20" t="s">
        <v>53</v>
      </c>
      <c r="J10" s="88" t="s">
        <v>54</v>
      </c>
      <c r="K10" s="89"/>
      <c r="L10" s="88" t="s">
        <v>74</v>
      </c>
      <c r="M10" s="89"/>
      <c r="N10" s="20" t="s">
        <v>67</v>
      </c>
      <c r="O10" s="88" t="s">
        <v>68</v>
      </c>
      <c r="P10" s="89"/>
    </row>
    <row r="11" spans="1:17" ht="18">
      <c r="A11" s="21" t="s">
        <v>1</v>
      </c>
      <c r="B11" s="21" t="s">
        <v>9</v>
      </c>
      <c r="C11" s="90" t="s">
        <v>2</v>
      </c>
      <c r="D11" s="95"/>
      <c r="E11" s="91"/>
      <c r="F11" s="21" t="s">
        <v>20</v>
      </c>
      <c r="G11" s="90" t="s">
        <v>47</v>
      </c>
      <c r="H11" s="91"/>
      <c r="I11" s="21" t="s">
        <v>48</v>
      </c>
      <c r="J11" s="90" t="s">
        <v>49</v>
      </c>
      <c r="K11" s="91"/>
      <c r="L11" s="90" t="s">
        <v>50</v>
      </c>
      <c r="M11" s="91"/>
      <c r="N11" s="21" t="s">
        <v>3</v>
      </c>
      <c r="O11" s="90" t="s">
        <v>16</v>
      </c>
      <c r="P11" s="91"/>
    </row>
    <row r="12" spans="1:17" ht="30.75" customHeight="1">
      <c r="A12" s="3">
        <v>1</v>
      </c>
      <c r="B12" s="61" t="s">
        <v>66</v>
      </c>
      <c r="C12" s="96">
        <v>300000</v>
      </c>
      <c r="D12" s="97"/>
      <c r="E12" s="98"/>
      <c r="F12" s="53">
        <v>30000</v>
      </c>
      <c r="G12" s="92"/>
      <c r="H12" s="93"/>
      <c r="I12" s="55">
        <f>$C$21</f>
        <v>0</v>
      </c>
      <c r="J12" s="86">
        <f>(G12-I12)*C12</f>
        <v>0</v>
      </c>
      <c r="K12" s="87"/>
      <c r="L12" s="92"/>
      <c r="M12" s="93"/>
      <c r="N12" s="55">
        <f>$C$22</f>
        <v>0</v>
      </c>
      <c r="O12" s="101">
        <f>(L12-N12)*F12</f>
        <v>0</v>
      </c>
      <c r="P12" s="102"/>
    </row>
    <row r="13" spans="1:17">
      <c r="A13" s="29"/>
      <c r="B13" s="34"/>
      <c r="C13" s="4"/>
      <c r="D13" s="4"/>
      <c r="E13" s="30"/>
      <c r="F13" s="33"/>
      <c r="G13" s="31"/>
      <c r="H13" s="30"/>
      <c r="I13" s="30"/>
      <c r="J13" s="42"/>
      <c r="K13" s="32"/>
      <c r="L13" s="43"/>
      <c r="M13" s="43"/>
      <c r="N13" s="32"/>
      <c r="O13" s="44"/>
      <c r="P13" s="44"/>
      <c r="Q13" s="32"/>
    </row>
    <row r="14" spans="1:17">
      <c r="A14" s="29"/>
      <c r="B14" s="34"/>
      <c r="C14" s="4"/>
      <c r="D14" s="4"/>
      <c r="E14" s="30"/>
      <c r="F14" s="33"/>
      <c r="G14" s="31"/>
      <c r="H14" s="30"/>
      <c r="I14" s="42"/>
      <c r="J14" s="32"/>
      <c r="K14" s="43"/>
      <c r="L14" s="43"/>
      <c r="M14" s="32"/>
      <c r="N14" s="44"/>
      <c r="O14" s="44"/>
      <c r="P14" s="32"/>
    </row>
    <row r="15" spans="1:17" ht="16.5" thickBot="1">
      <c r="A15" s="9"/>
      <c r="B15" s="11"/>
      <c r="C15" s="23"/>
      <c r="D15" s="23"/>
      <c r="E15" s="23"/>
      <c r="F15" s="33"/>
      <c r="G15" s="31"/>
      <c r="H15" s="30"/>
      <c r="I15" s="42"/>
      <c r="J15" s="32"/>
      <c r="K15" s="43"/>
      <c r="L15" s="43"/>
      <c r="M15" s="32"/>
      <c r="N15" s="44"/>
      <c r="O15" s="44"/>
      <c r="P15" s="32"/>
    </row>
    <row r="16" spans="1:17" ht="15.75">
      <c r="A16" s="9"/>
      <c r="B16" s="11"/>
      <c r="C16" s="23"/>
      <c r="D16" s="23"/>
      <c r="E16" s="23"/>
      <c r="H16" s="30"/>
      <c r="I16" s="42"/>
      <c r="J16" s="32"/>
      <c r="K16" s="79" t="s">
        <v>30</v>
      </c>
      <c r="L16" s="80"/>
      <c r="M16" s="35">
        <f>SUM(J12,O12)</f>
        <v>0</v>
      </c>
      <c r="N16" s="44"/>
      <c r="O16" s="44"/>
      <c r="P16" s="32"/>
    </row>
    <row r="17" spans="1:16" ht="15.75">
      <c r="A17" s="9"/>
      <c r="B17" s="11"/>
      <c r="C17" s="23"/>
      <c r="D17" s="23"/>
      <c r="E17" s="23"/>
      <c r="H17" s="30"/>
      <c r="I17" s="42"/>
      <c r="J17" s="32"/>
      <c r="K17" s="81" t="s">
        <v>31</v>
      </c>
      <c r="L17" s="82"/>
      <c r="M17" s="36">
        <f>M18-M16</f>
        <v>0</v>
      </c>
      <c r="N17" s="44"/>
      <c r="O17" s="44"/>
      <c r="P17" s="32"/>
    </row>
    <row r="18" spans="1:16" ht="15.75" thickBot="1">
      <c r="H18" s="30"/>
      <c r="I18" s="42"/>
      <c r="J18" s="32"/>
      <c r="K18" s="83" t="s">
        <v>32</v>
      </c>
      <c r="L18" s="84"/>
      <c r="M18" s="37">
        <f>SUM(J12,O12)*1.23</f>
        <v>0</v>
      </c>
      <c r="N18" s="44"/>
      <c r="O18" s="44"/>
      <c r="P18" s="32"/>
    </row>
    <row r="19" spans="1:16" ht="15.75">
      <c r="A19" s="9"/>
      <c r="B19" s="11"/>
      <c r="C19" s="23"/>
      <c r="D19" s="23"/>
      <c r="E19" s="23"/>
      <c r="F19" s="10"/>
      <c r="G19" s="10"/>
      <c r="H19" s="10"/>
      <c r="I19" s="10"/>
      <c r="J19" s="10"/>
      <c r="K19" s="40"/>
      <c r="L19" s="40"/>
      <c r="M19" s="12"/>
      <c r="N19" s="12"/>
    </row>
    <row r="20" spans="1:16" ht="18">
      <c r="A20" s="9"/>
      <c r="B20" s="10"/>
      <c r="C20" s="10"/>
      <c r="D20" s="10"/>
      <c r="E20" s="10"/>
      <c r="F20" s="76" t="s">
        <v>52</v>
      </c>
      <c r="G20" s="76"/>
      <c r="H20" s="76"/>
      <c r="I20" s="76"/>
      <c r="J20" s="76"/>
      <c r="K20" s="85">
        <f>M18</f>
        <v>0</v>
      </c>
      <c r="L20" s="85"/>
      <c r="M20" s="2" t="s">
        <v>59</v>
      </c>
      <c r="N20" s="32" t="s">
        <v>71</v>
      </c>
      <c r="O20" s="31"/>
      <c r="P20" s="31"/>
    </row>
    <row r="21" spans="1:16" ht="18">
      <c r="A21" s="9"/>
      <c r="B21" s="11" t="s">
        <v>62</v>
      </c>
      <c r="C21" s="45"/>
      <c r="D21" s="10" t="s">
        <v>55</v>
      </c>
      <c r="E21" s="10"/>
      <c r="G21" s="10"/>
      <c r="H21" s="10"/>
      <c r="I21" s="10"/>
      <c r="J21" s="10"/>
      <c r="K21" s="9"/>
      <c r="L21" s="9"/>
      <c r="M21" s="9"/>
      <c r="N21" s="32"/>
      <c r="O21" s="32"/>
    </row>
    <row r="22" spans="1:16" ht="18">
      <c r="A22" s="9"/>
      <c r="B22" s="11" t="s">
        <v>70</v>
      </c>
      <c r="C22" s="45"/>
      <c r="D22" s="10" t="s">
        <v>55</v>
      </c>
      <c r="E22" s="10"/>
      <c r="F22" s="10"/>
      <c r="G22" s="52"/>
      <c r="H22" s="52"/>
      <c r="I22" s="52"/>
      <c r="J22" s="52"/>
      <c r="K22" s="103"/>
      <c r="L22" s="103"/>
      <c r="M22" s="9"/>
      <c r="N22" s="32"/>
      <c r="O22" s="32"/>
    </row>
    <row r="23" spans="1:16" ht="15.75">
      <c r="A23" s="9"/>
      <c r="B23" s="11"/>
      <c r="C23" s="23"/>
      <c r="D23" s="10"/>
      <c r="E23" s="10"/>
      <c r="F23" s="10"/>
      <c r="G23" s="10"/>
      <c r="H23" s="10"/>
      <c r="I23" s="10"/>
      <c r="J23" s="10"/>
      <c r="K23" s="13"/>
      <c r="L23" s="13"/>
      <c r="M23" s="9"/>
      <c r="N23" s="9"/>
    </row>
    <row r="24" spans="1:16" ht="15">
      <c r="A24" s="9"/>
      <c r="B24" s="11"/>
      <c r="C24" s="11"/>
      <c r="D24" s="11"/>
      <c r="E24" s="11"/>
      <c r="F24" s="11"/>
      <c r="G24" s="10"/>
      <c r="H24" s="10"/>
      <c r="I24" s="10"/>
      <c r="J24" s="10"/>
      <c r="K24" s="9"/>
      <c r="L24" s="9"/>
      <c r="M24" s="9"/>
      <c r="N24" s="9"/>
    </row>
    <row r="25" spans="1:16" ht="15.75">
      <c r="A25" s="14" t="s">
        <v>11</v>
      </c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9"/>
      <c r="M25" s="9"/>
      <c r="N25" s="9"/>
    </row>
    <row r="26" spans="1:16" ht="15">
      <c r="A26" s="25" t="s">
        <v>12</v>
      </c>
      <c r="B26" s="26"/>
      <c r="C26" s="10"/>
      <c r="D26" s="10"/>
      <c r="E26" s="10"/>
      <c r="F26" s="10"/>
      <c r="G26" s="10"/>
      <c r="H26" s="10"/>
      <c r="I26" s="10"/>
      <c r="J26" s="10"/>
      <c r="K26" s="9"/>
      <c r="L26" s="9"/>
      <c r="M26" s="9"/>
      <c r="N26" s="9"/>
    </row>
    <row r="27" spans="1:16" ht="15">
      <c r="A27" s="15" t="s">
        <v>65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6" ht="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5"/>
      <c r="L28" s="15"/>
      <c r="M28" s="15"/>
      <c r="N28" s="15"/>
    </row>
    <row r="29" spans="1:16" ht="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5"/>
      <c r="L29" s="15"/>
      <c r="M29" s="15"/>
      <c r="N29" s="15"/>
    </row>
    <row r="30" spans="1:16" ht="15.75" customHeight="1">
      <c r="A30" s="9"/>
      <c r="B30" s="10"/>
      <c r="C30" s="10"/>
      <c r="D30" s="58"/>
      <c r="E30" s="46"/>
      <c r="F30" s="10"/>
      <c r="G30" s="10"/>
      <c r="H30" s="10"/>
      <c r="I30" s="10"/>
    </row>
    <row r="31" spans="1:16" ht="15.75">
      <c r="A31" s="9"/>
      <c r="B31" s="10"/>
      <c r="C31" s="10"/>
      <c r="D31" s="58"/>
      <c r="E31" s="47"/>
      <c r="F31" s="10"/>
      <c r="G31" s="10"/>
      <c r="H31" s="10"/>
      <c r="I31" s="10"/>
    </row>
    <row r="32" spans="1:16" ht="15.75">
      <c r="A32" s="9"/>
      <c r="B32" s="10"/>
      <c r="C32" s="10"/>
      <c r="D32" s="58"/>
      <c r="E32" s="24"/>
      <c r="F32" s="10"/>
      <c r="G32" s="10"/>
      <c r="H32" s="10"/>
      <c r="I32" s="10"/>
      <c r="J32" s="10"/>
      <c r="K32" s="15"/>
      <c r="L32" s="15"/>
      <c r="M32" s="15"/>
      <c r="N32" s="15"/>
    </row>
    <row r="33" spans="1:16" ht="15.75">
      <c r="A33" s="9"/>
      <c r="B33" s="51"/>
      <c r="C33" s="51"/>
      <c r="D33" s="41"/>
      <c r="E33" s="24"/>
      <c r="F33" s="10"/>
      <c r="G33" s="10"/>
      <c r="H33" s="10"/>
      <c r="I33" s="10"/>
      <c r="J33" s="10"/>
      <c r="K33" s="15"/>
      <c r="L33" s="15"/>
      <c r="M33" s="15"/>
      <c r="N33" s="15"/>
    </row>
    <row r="34" spans="1:16" ht="15">
      <c r="A34" s="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6" ht="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5"/>
      <c r="L35" s="15"/>
      <c r="M35" s="15"/>
      <c r="N35" s="15"/>
    </row>
    <row r="36" spans="1:16" ht="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5"/>
      <c r="L36" s="15"/>
      <c r="M36" s="15"/>
      <c r="N36" s="15"/>
    </row>
    <row r="37" spans="1:16" ht="15">
      <c r="A37" s="9"/>
      <c r="B37" s="10" t="s">
        <v>6</v>
      </c>
      <c r="C37" s="10"/>
      <c r="D37" s="10"/>
      <c r="E37" s="10"/>
      <c r="F37" s="10"/>
      <c r="G37" s="10"/>
      <c r="H37" s="10"/>
      <c r="I37" s="10"/>
      <c r="J37" s="10"/>
      <c r="K37" s="15"/>
      <c r="L37" s="15"/>
      <c r="M37" s="15"/>
      <c r="N37" s="15"/>
    </row>
    <row r="38" spans="1:16" ht="15">
      <c r="J38" s="16"/>
      <c r="K38" s="17"/>
      <c r="L38" s="17"/>
      <c r="M38" s="17"/>
      <c r="N38" s="38"/>
    </row>
    <row r="39" spans="1:16" ht="15.75">
      <c r="A39" s="22"/>
      <c r="J39" s="63" t="s">
        <v>10</v>
      </c>
      <c r="K39" s="63"/>
      <c r="L39" s="63"/>
      <c r="M39" s="63"/>
      <c r="N39" s="39"/>
    </row>
    <row r="40" spans="1:16" ht="15.75">
      <c r="A40" s="6"/>
      <c r="B40" s="7"/>
      <c r="C40" s="7"/>
      <c r="D40" s="7"/>
      <c r="E40" s="7"/>
      <c r="F40" s="7"/>
      <c r="G40" s="8"/>
      <c r="H40" s="7"/>
      <c r="I40" s="7"/>
      <c r="J40" s="7"/>
      <c r="K40" s="6"/>
      <c r="L40" s="5"/>
      <c r="M40" s="5"/>
      <c r="N40" s="5"/>
    </row>
    <row r="41" spans="1:16" ht="15">
      <c r="A41" s="6"/>
      <c r="B41" s="7"/>
      <c r="C41" s="7"/>
      <c r="D41" s="7"/>
      <c r="E41" s="7"/>
      <c r="F41" s="7"/>
      <c r="G41" s="7"/>
      <c r="H41" s="7"/>
      <c r="I41" s="7"/>
      <c r="J41" s="7"/>
      <c r="K41" s="6"/>
      <c r="L41" s="5"/>
      <c r="M41" s="5"/>
      <c r="N41" s="5"/>
    </row>
    <row r="42" spans="1:16" ht="15">
      <c r="A42" s="6"/>
      <c r="B42" s="7"/>
      <c r="C42" s="7"/>
      <c r="D42" s="7"/>
      <c r="E42" s="7"/>
      <c r="F42" s="7"/>
      <c r="G42" s="7"/>
      <c r="H42" s="7"/>
      <c r="I42" s="7"/>
      <c r="J42" s="7"/>
      <c r="K42" s="6"/>
      <c r="L42" s="5"/>
      <c r="M42" s="5"/>
      <c r="N42" s="5"/>
    </row>
    <row r="43" spans="1:16" ht="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9"/>
    </row>
    <row r="81" spans="1:16" ht="29.25" customHeight="1">
      <c r="N81" s="14" t="s">
        <v>46</v>
      </c>
    </row>
    <row r="82" spans="1:16" ht="45.75" customHeight="1">
      <c r="A82" s="99" t="s">
        <v>45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1:16" ht="29.25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1:16" ht="15.75">
      <c r="A84" s="49"/>
      <c r="B84" s="10"/>
      <c r="C84" s="10"/>
      <c r="D84" s="10"/>
      <c r="E84" s="10"/>
      <c r="F84" s="10"/>
      <c r="G84" s="10"/>
      <c r="H84" s="10"/>
      <c r="I84" s="10"/>
      <c r="J84" s="10"/>
      <c r="K84" s="9"/>
      <c r="L84" s="9"/>
      <c r="M84" s="9"/>
      <c r="N84" s="9"/>
    </row>
    <row r="85" spans="1:16" ht="15.75">
      <c r="A85" s="64" t="s">
        <v>4</v>
      </c>
      <c r="B85" s="64"/>
      <c r="C85" s="64"/>
      <c r="D85" s="64"/>
      <c r="E85" s="64"/>
      <c r="F85" s="64"/>
      <c r="G85" s="64"/>
      <c r="H85" s="50"/>
      <c r="K85" s="9"/>
      <c r="L85" s="9"/>
      <c r="M85" s="9"/>
      <c r="N85" s="9"/>
    </row>
    <row r="86" spans="1:16" ht="15.75">
      <c r="A86" s="50"/>
      <c r="B86" s="10"/>
      <c r="C86" s="10"/>
      <c r="D86" s="10"/>
      <c r="E86" s="10"/>
      <c r="F86" s="10"/>
      <c r="G86" s="10"/>
      <c r="H86" s="10"/>
      <c r="K86" s="9"/>
      <c r="L86" s="9"/>
      <c r="M86" s="9"/>
      <c r="N86" s="9"/>
    </row>
    <row r="87" spans="1:16" ht="15.75">
      <c r="A87" s="64" t="s">
        <v>5</v>
      </c>
      <c r="B87" s="64"/>
      <c r="C87" s="64"/>
      <c r="D87" s="64"/>
      <c r="E87" s="64"/>
      <c r="F87" s="64"/>
      <c r="G87" s="64"/>
      <c r="H87" s="50"/>
      <c r="I87" s="50"/>
      <c r="J87" s="50"/>
      <c r="K87" s="9"/>
      <c r="L87" s="9"/>
      <c r="M87" s="9"/>
      <c r="N87" s="9"/>
    </row>
    <row r="88" spans="1:16" ht="15.7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9"/>
      <c r="L88" s="9"/>
      <c r="M88" s="9"/>
      <c r="N88" s="9"/>
    </row>
    <row r="89" spans="1:16" ht="15.75">
      <c r="A89" s="65" t="s">
        <v>24</v>
      </c>
      <c r="B89" s="65"/>
      <c r="C89" s="10"/>
      <c r="D89" s="10"/>
      <c r="E89" s="10"/>
      <c r="F89" s="10"/>
      <c r="G89" s="10"/>
      <c r="H89" s="10"/>
      <c r="I89" s="10"/>
      <c r="J89" s="10"/>
      <c r="K89" s="9"/>
      <c r="L89" s="9"/>
      <c r="M89" s="9"/>
      <c r="N89" s="9"/>
    </row>
    <row r="90" spans="1:16" ht="185.25" customHeight="1">
      <c r="A90" s="20" t="s">
        <v>0</v>
      </c>
      <c r="B90" s="20" t="s">
        <v>7</v>
      </c>
      <c r="C90" s="20" t="s">
        <v>14</v>
      </c>
      <c r="D90" s="20" t="s">
        <v>19</v>
      </c>
      <c r="E90" s="20" t="s">
        <v>15</v>
      </c>
      <c r="F90" s="20" t="s">
        <v>8</v>
      </c>
      <c r="G90" s="20" t="s">
        <v>18</v>
      </c>
      <c r="H90" s="20" t="s">
        <v>13</v>
      </c>
      <c r="I90" s="20" t="s">
        <v>72</v>
      </c>
      <c r="J90" s="20" t="s">
        <v>56</v>
      </c>
      <c r="K90" s="20" t="s">
        <v>75</v>
      </c>
      <c r="L90" s="20" t="s">
        <v>53</v>
      </c>
      <c r="M90" s="20" t="s">
        <v>54</v>
      </c>
      <c r="N90" s="20" t="s">
        <v>76</v>
      </c>
      <c r="O90" s="20" t="s">
        <v>57</v>
      </c>
      <c r="P90" s="20" t="s">
        <v>58</v>
      </c>
    </row>
    <row r="91" spans="1:16" ht="18">
      <c r="A91" s="21" t="s">
        <v>1</v>
      </c>
      <c r="B91" s="21" t="s">
        <v>9</v>
      </c>
      <c r="C91" s="21" t="s">
        <v>2</v>
      </c>
      <c r="D91" s="21" t="s">
        <v>20</v>
      </c>
      <c r="E91" s="21" t="s">
        <v>37</v>
      </c>
      <c r="F91" s="21" t="s">
        <v>21</v>
      </c>
      <c r="G91" s="21" t="s">
        <v>38</v>
      </c>
      <c r="H91" s="21" t="s">
        <v>39</v>
      </c>
      <c r="I91" s="21" t="s">
        <v>3</v>
      </c>
      <c r="J91" s="21" t="s">
        <v>16</v>
      </c>
      <c r="K91" s="21" t="s">
        <v>42</v>
      </c>
      <c r="L91" s="21" t="s">
        <v>40</v>
      </c>
      <c r="M91" s="21" t="s">
        <v>22</v>
      </c>
      <c r="N91" s="21" t="s">
        <v>43</v>
      </c>
      <c r="O91" s="21" t="s">
        <v>41</v>
      </c>
      <c r="P91" s="21" t="s">
        <v>23</v>
      </c>
    </row>
    <row r="92" spans="1:16" ht="30.75" customHeight="1">
      <c r="A92" s="3">
        <v>1</v>
      </c>
      <c r="B92" s="60" t="s">
        <v>36</v>
      </c>
      <c r="C92" s="53">
        <v>1220167</v>
      </c>
      <c r="D92" s="53">
        <v>39200</v>
      </c>
      <c r="E92" s="54"/>
      <c r="F92" s="59"/>
      <c r="G92" s="56"/>
      <c r="H92" s="53">
        <v>95</v>
      </c>
      <c r="I92" s="53">
        <v>12</v>
      </c>
      <c r="J92" s="62">
        <f>IF(G92&lt;9.15,((G92*H92*I92*24*E110)+(G92*H92*I92*24*(E111/60)*(E112/60)))*1.23,"Stacja paliw jest zbyt odległa")</f>
        <v>0</v>
      </c>
      <c r="K92" s="56"/>
      <c r="L92" s="55">
        <f>$C$101</f>
        <v>0</v>
      </c>
      <c r="M92" s="55">
        <f>(K92-L92)*C92</f>
        <v>0</v>
      </c>
      <c r="N92" s="56"/>
      <c r="O92" s="55">
        <f>$C$102</f>
        <v>0</v>
      </c>
      <c r="P92" s="55">
        <f>(N92-O92)*D92</f>
        <v>0</v>
      </c>
    </row>
    <row r="93" spans="1:16">
      <c r="A93" s="29"/>
      <c r="B93" s="34"/>
      <c r="C93" s="4"/>
      <c r="D93" s="4"/>
      <c r="E93" s="30"/>
      <c r="F93" s="33"/>
      <c r="G93" s="31"/>
      <c r="H93" s="30"/>
      <c r="I93" s="30"/>
      <c r="J93" s="42"/>
      <c r="K93" s="32"/>
      <c r="L93" s="43"/>
      <c r="M93" s="43"/>
      <c r="N93" s="32"/>
      <c r="O93" s="44"/>
      <c r="P93" s="44"/>
    </row>
    <row r="94" spans="1:16">
      <c r="A94" s="29"/>
      <c r="B94" s="34"/>
      <c r="C94" s="4"/>
      <c r="D94" s="4"/>
      <c r="E94" s="30"/>
      <c r="F94" s="33"/>
      <c r="G94" s="31"/>
      <c r="H94" s="30"/>
      <c r="I94" s="42"/>
      <c r="J94" s="32"/>
      <c r="K94" s="43"/>
      <c r="L94" s="43"/>
      <c r="M94" s="32"/>
      <c r="N94" s="44"/>
      <c r="O94" s="44"/>
      <c r="P94" s="32"/>
    </row>
    <row r="95" spans="1:16" ht="16.5" thickBot="1">
      <c r="A95" s="9"/>
      <c r="B95" s="11"/>
      <c r="C95" s="23"/>
      <c r="D95" s="23"/>
      <c r="E95" s="23"/>
      <c r="F95" s="33"/>
      <c r="G95" s="31"/>
      <c r="H95" s="30"/>
      <c r="I95" s="42"/>
      <c r="J95" s="32"/>
      <c r="K95" s="43"/>
      <c r="L95" s="43"/>
      <c r="M95" s="32"/>
      <c r="N95" s="44"/>
      <c r="O95" s="44"/>
      <c r="P95" s="32"/>
    </row>
    <row r="96" spans="1:16" ht="15.75">
      <c r="A96" s="9"/>
      <c r="B96" s="11"/>
      <c r="C96" s="23"/>
      <c r="D96" s="23"/>
      <c r="E96" s="23"/>
      <c r="H96" s="66" t="s">
        <v>29</v>
      </c>
      <c r="I96" s="67"/>
      <c r="J96" s="72">
        <f>SUM(J92:J92)</f>
        <v>0</v>
      </c>
      <c r="K96" s="79" t="s">
        <v>30</v>
      </c>
      <c r="L96" s="80"/>
      <c r="M96" s="35">
        <f>SUM(M92,P92)</f>
        <v>0</v>
      </c>
      <c r="N96" s="44"/>
      <c r="O96" s="44"/>
      <c r="P96" s="32"/>
    </row>
    <row r="97" spans="1:16" ht="15.75">
      <c r="A97" s="9"/>
      <c r="B97" s="11"/>
      <c r="C97" s="23"/>
      <c r="D97" s="23"/>
      <c r="E97" s="23"/>
      <c r="H97" s="68"/>
      <c r="I97" s="69"/>
      <c r="J97" s="73"/>
      <c r="K97" s="81" t="s">
        <v>31</v>
      </c>
      <c r="L97" s="82"/>
      <c r="M97" s="36">
        <f>M98-M96</f>
        <v>0</v>
      </c>
      <c r="N97" s="44"/>
      <c r="O97" s="44"/>
      <c r="P97" s="32"/>
    </row>
    <row r="98" spans="1:16" ht="15.75" thickBot="1">
      <c r="H98" s="70"/>
      <c r="I98" s="71"/>
      <c r="J98" s="74"/>
      <c r="K98" s="83" t="s">
        <v>32</v>
      </c>
      <c r="L98" s="84"/>
      <c r="M98" s="37">
        <f>SUM(M92,P92)*1.23</f>
        <v>0</v>
      </c>
      <c r="N98" s="44"/>
      <c r="O98" s="44"/>
      <c r="P98" s="32"/>
    </row>
    <row r="99" spans="1:16" ht="15.75">
      <c r="A99" s="9"/>
      <c r="B99" s="11"/>
      <c r="C99" s="23"/>
      <c r="D99" s="23"/>
      <c r="E99" s="23"/>
      <c r="F99" s="10"/>
      <c r="G99" s="10"/>
      <c r="H99" s="10"/>
      <c r="I99" s="10"/>
      <c r="J99" s="10"/>
      <c r="K99" s="40"/>
      <c r="L99" s="40"/>
      <c r="M99" s="12"/>
      <c r="N99" s="12"/>
    </row>
    <row r="100" spans="1:16" ht="18">
      <c r="A100" s="9"/>
      <c r="B100" s="10"/>
      <c r="C100" s="10"/>
      <c r="D100" s="10"/>
      <c r="E100" s="10"/>
      <c r="F100" s="76" t="s">
        <v>34</v>
      </c>
      <c r="G100" s="76"/>
      <c r="H100" s="76"/>
      <c r="I100" s="76"/>
      <c r="J100" s="76"/>
      <c r="K100" s="85">
        <f>(M92+P92)*1.23</f>
        <v>0</v>
      </c>
      <c r="L100" s="85"/>
      <c r="M100" s="2" t="s">
        <v>59</v>
      </c>
      <c r="N100" s="32" t="s">
        <v>25</v>
      </c>
      <c r="O100" s="31"/>
      <c r="P100" s="31"/>
    </row>
    <row r="101" spans="1:16" ht="18">
      <c r="A101" s="9"/>
      <c r="B101" s="11" t="s">
        <v>63</v>
      </c>
      <c r="C101" s="45"/>
      <c r="D101" s="10" t="s">
        <v>55</v>
      </c>
      <c r="E101" s="10"/>
      <c r="G101" s="10"/>
      <c r="H101" s="10"/>
      <c r="I101" s="10"/>
      <c r="J101" s="10"/>
      <c r="K101" s="9"/>
      <c r="L101" s="9"/>
      <c r="M101" s="9"/>
      <c r="N101" s="32"/>
      <c r="O101" s="32"/>
    </row>
    <row r="102" spans="1:16" ht="18">
      <c r="A102" s="9"/>
      <c r="B102" s="11" t="s">
        <v>64</v>
      </c>
      <c r="C102" s="45"/>
      <c r="D102" s="10" t="s">
        <v>55</v>
      </c>
      <c r="E102" s="10"/>
      <c r="F102" s="10"/>
      <c r="G102" s="76" t="s">
        <v>27</v>
      </c>
      <c r="H102" s="76"/>
      <c r="I102" s="76"/>
      <c r="J102" s="76"/>
      <c r="K102" s="75">
        <f>J96</f>
        <v>0</v>
      </c>
      <c r="L102" s="75"/>
      <c r="M102" s="9" t="s">
        <v>59</v>
      </c>
      <c r="N102" s="32" t="s">
        <v>26</v>
      </c>
      <c r="O102" s="32"/>
    </row>
    <row r="103" spans="1:16" ht="15.75">
      <c r="A103" s="9"/>
      <c r="B103" s="11"/>
      <c r="C103" s="23"/>
      <c r="D103" s="10"/>
      <c r="E103" s="10"/>
      <c r="F103" s="10"/>
      <c r="G103" s="10"/>
      <c r="H103" s="10"/>
      <c r="I103" s="10"/>
      <c r="J103" s="10"/>
      <c r="K103" s="13"/>
      <c r="L103" s="13"/>
      <c r="M103" s="9"/>
      <c r="N103" s="9"/>
    </row>
    <row r="104" spans="1:16" ht="15">
      <c r="A104" s="9"/>
      <c r="B104" s="11"/>
      <c r="C104" s="11"/>
      <c r="D104" s="11"/>
      <c r="E104" s="11"/>
      <c r="F104" s="11"/>
      <c r="G104" s="10"/>
      <c r="H104" s="10"/>
      <c r="I104" s="10"/>
      <c r="J104" s="10"/>
      <c r="K104" s="9"/>
      <c r="L104" s="9"/>
      <c r="M104" s="9"/>
      <c r="N104" s="9"/>
    </row>
    <row r="105" spans="1:16" ht="15.75">
      <c r="A105" s="14" t="s">
        <v>11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9"/>
      <c r="L105" s="9"/>
      <c r="M105" s="9"/>
      <c r="N105" s="9"/>
    </row>
    <row r="106" spans="1:16" ht="15">
      <c r="A106" s="25" t="s">
        <v>12</v>
      </c>
      <c r="B106" s="26"/>
      <c r="C106" s="10"/>
      <c r="D106" s="10"/>
      <c r="E106" s="10"/>
      <c r="F106" s="10"/>
      <c r="G106" s="10"/>
      <c r="H106" s="10"/>
      <c r="I106" s="10"/>
      <c r="J106" s="10"/>
      <c r="K106" s="9"/>
      <c r="L106" s="9"/>
      <c r="M106" s="9"/>
      <c r="N106" s="9"/>
    </row>
    <row r="107" spans="1:16" ht="15">
      <c r="A107" s="77" t="s">
        <v>35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6" ht="15">
      <c r="A108" s="15" t="s">
        <v>65</v>
      </c>
      <c r="B108" s="57"/>
      <c r="C108" s="10"/>
      <c r="D108" s="10"/>
      <c r="E108" s="10"/>
      <c r="F108" s="10"/>
      <c r="G108" s="10"/>
      <c r="H108" s="10"/>
      <c r="I108" s="10"/>
      <c r="J108" s="10"/>
      <c r="K108" s="15"/>
      <c r="L108" s="15"/>
      <c r="M108" s="15"/>
      <c r="N108" s="15"/>
    </row>
    <row r="109" spans="1:16" ht="1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5"/>
      <c r="L109" s="15"/>
      <c r="M109" s="15"/>
      <c r="N109" s="15"/>
    </row>
    <row r="110" spans="1:16" ht="15.75">
      <c r="A110" s="9"/>
      <c r="B110" s="78" t="s">
        <v>17</v>
      </c>
      <c r="C110" s="51"/>
      <c r="D110" s="48"/>
      <c r="E110" s="46">
        <v>3</v>
      </c>
      <c r="F110" s="10" t="s">
        <v>60</v>
      </c>
      <c r="G110" s="10"/>
      <c r="H110" s="10"/>
      <c r="I110" s="10"/>
    </row>
    <row r="111" spans="1:16" ht="15.75">
      <c r="A111" s="9"/>
      <c r="B111" s="78"/>
      <c r="C111" s="51"/>
      <c r="D111" s="48"/>
      <c r="E111" s="47">
        <v>18</v>
      </c>
      <c r="F111" s="10" t="s">
        <v>61</v>
      </c>
      <c r="G111" s="10"/>
      <c r="H111" s="10"/>
      <c r="I111" s="10"/>
    </row>
    <row r="112" spans="1:16" ht="15.75">
      <c r="A112" s="9"/>
      <c r="B112" s="78"/>
      <c r="C112" s="51"/>
      <c r="D112" s="48"/>
      <c r="E112" s="24">
        <v>50</v>
      </c>
      <c r="F112" s="10" t="s">
        <v>28</v>
      </c>
      <c r="G112" s="10"/>
      <c r="H112" s="10"/>
      <c r="I112" s="10"/>
      <c r="J112" s="10"/>
      <c r="K112" s="15"/>
      <c r="L112" s="15"/>
      <c r="M112" s="15"/>
      <c r="N112" s="15"/>
    </row>
    <row r="113" spans="1:14" ht="15.75">
      <c r="A113" s="9"/>
      <c r="B113" s="51"/>
      <c r="C113" s="51"/>
      <c r="D113" s="48"/>
      <c r="E113" s="24"/>
      <c r="F113" s="10"/>
      <c r="G113" s="10"/>
      <c r="H113" s="10"/>
      <c r="I113" s="10"/>
      <c r="J113" s="10"/>
      <c r="K113" s="15"/>
      <c r="L113" s="15"/>
      <c r="M113" s="15"/>
      <c r="N113" s="15"/>
    </row>
    <row r="114" spans="1:14" ht="1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5"/>
      <c r="L114" s="15"/>
      <c r="M114" s="15"/>
      <c r="N114" s="15"/>
    </row>
    <row r="115" spans="1:14" ht="15">
      <c r="A115" s="9"/>
      <c r="B115" s="10" t="s">
        <v>6</v>
      </c>
      <c r="C115" s="10"/>
      <c r="D115" s="10"/>
      <c r="E115" s="10"/>
      <c r="F115" s="10"/>
      <c r="G115" s="10"/>
      <c r="H115" s="10"/>
      <c r="I115" s="10"/>
      <c r="J115" s="10"/>
      <c r="K115" s="15"/>
      <c r="L115" s="15"/>
      <c r="M115" s="15"/>
      <c r="N115" s="15"/>
    </row>
    <row r="116" spans="1:14" ht="15">
      <c r="J116" s="16"/>
      <c r="K116" s="17"/>
      <c r="L116" s="17"/>
      <c r="M116" s="17"/>
      <c r="N116" s="38"/>
    </row>
    <row r="117" spans="1:14" ht="15.75">
      <c r="A117" s="22"/>
      <c r="J117" s="63" t="s">
        <v>10</v>
      </c>
      <c r="K117" s="63"/>
      <c r="L117" s="63"/>
      <c r="M117" s="63"/>
      <c r="N117" s="39"/>
    </row>
    <row r="118" spans="1:14" ht="15.75">
      <c r="A118" s="6"/>
      <c r="B118" s="7"/>
      <c r="C118" s="7"/>
      <c r="D118" s="7"/>
      <c r="E118" s="7"/>
      <c r="F118" s="7"/>
      <c r="G118" s="8"/>
      <c r="H118" s="7"/>
      <c r="I118" s="7"/>
      <c r="J118" s="7"/>
      <c r="K118" s="6"/>
      <c r="L118" s="5"/>
      <c r="M118" s="5"/>
      <c r="N118" s="5"/>
    </row>
    <row r="394" ht="14.25" customHeight="1"/>
    <row r="402" ht="21.75" customHeight="1"/>
    <row r="406" ht="30" customHeight="1"/>
    <row r="409" ht="15.75" customHeight="1"/>
  </sheetData>
  <mergeCells count="45">
    <mergeCell ref="A82:P82"/>
    <mergeCell ref="A83:P83"/>
    <mergeCell ref="A2:P2"/>
    <mergeCell ref="A3:P3"/>
    <mergeCell ref="A5:G5"/>
    <mergeCell ref="A7:G7"/>
    <mergeCell ref="F20:J20"/>
    <mergeCell ref="A9:B9"/>
    <mergeCell ref="K20:L20"/>
    <mergeCell ref="O12:P12"/>
    <mergeCell ref="O11:P11"/>
    <mergeCell ref="O10:P10"/>
    <mergeCell ref="J10:K10"/>
    <mergeCell ref="J11:K11"/>
    <mergeCell ref="K22:L22"/>
    <mergeCell ref="B34:P34"/>
    <mergeCell ref="C10:E10"/>
    <mergeCell ref="C11:E11"/>
    <mergeCell ref="C12:E12"/>
    <mergeCell ref="G10:H10"/>
    <mergeCell ref="G11:H11"/>
    <mergeCell ref="G12:H12"/>
    <mergeCell ref="J12:K12"/>
    <mergeCell ref="L10:M10"/>
    <mergeCell ref="K16:L16"/>
    <mergeCell ref="K17:L17"/>
    <mergeCell ref="K18:L18"/>
    <mergeCell ref="L11:M11"/>
    <mergeCell ref="L12:M12"/>
    <mergeCell ref="J117:M117"/>
    <mergeCell ref="J39:M39"/>
    <mergeCell ref="A87:G87"/>
    <mergeCell ref="A89:B89"/>
    <mergeCell ref="H96:I98"/>
    <mergeCell ref="J96:J98"/>
    <mergeCell ref="K102:L102"/>
    <mergeCell ref="G102:J102"/>
    <mergeCell ref="A107:O107"/>
    <mergeCell ref="B110:B112"/>
    <mergeCell ref="K96:L96"/>
    <mergeCell ref="K97:L97"/>
    <mergeCell ref="K98:L98"/>
    <mergeCell ref="F100:J100"/>
    <mergeCell ref="K100:L100"/>
    <mergeCell ref="A85:G85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4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ofertowy</vt:lpstr>
      <vt:lpstr>Arkusz1</vt:lpstr>
      <vt:lpstr>'Formularz ofertowy'!Obszar_wydruku</vt:lpstr>
    </vt:vector>
  </TitlesOfParts>
  <Company>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Jurgiel</dc:creator>
  <cp:lastModifiedBy>EwelinaK</cp:lastModifiedBy>
  <cp:lastPrinted>2013-09-17T09:05:57Z</cp:lastPrinted>
  <dcterms:created xsi:type="dcterms:W3CDTF">2009-08-10T09:13:11Z</dcterms:created>
  <dcterms:modified xsi:type="dcterms:W3CDTF">2020-01-07T09:26:11Z</dcterms:modified>
</cp:coreProperties>
</file>