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9110" windowHeight="11460"/>
  </bookViews>
  <sheets>
    <sheet name="Formularz ofertowy" sheetId="1" r:id="rId1"/>
    <sheet name="Arkusz1" sheetId="2" r:id="rId2"/>
  </sheets>
  <definedNames>
    <definedName name="_xlnm.Print_Area" localSheetId="0">'Formularz ofertowy'!$A$1:$O$74</definedName>
  </definedNames>
  <calcPr calcId="125725"/>
</workbook>
</file>

<file path=xl/calcChain.xml><?xml version="1.0" encoding="utf-8"?>
<calcChain xmlns="http://schemas.openxmlformats.org/spreadsheetml/2006/main">
  <c r="I13" i="1"/>
  <c r="N13" l="1"/>
  <c r="O13" s="1"/>
  <c r="K13"/>
  <c r="L13" s="1"/>
  <c r="L19" l="1"/>
  <c r="J21"/>
  <c r="L17"/>
  <c r="L18" l="1"/>
  <c r="I17"/>
  <c r="J23" s="1"/>
</calcChain>
</file>

<file path=xl/sharedStrings.xml><?xml version="1.0" encoding="utf-8"?>
<sst xmlns="http://schemas.openxmlformats.org/spreadsheetml/2006/main" count="57" uniqueCount="56">
  <si>
    <t>Lp.</t>
  </si>
  <si>
    <t>A</t>
  </si>
  <si>
    <t>C</t>
  </si>
  <si>
    <t>I</t>
  </si>
  <si>
    <t>Nazwa Wykonawcy ................................................................................................................</t>
  </si>
  <si>
    <t>Adres Wykonawcy  ................................................................................................................</t>
  </si>
  <si>
    <t>Data: ……………………………………….</t>
  </si>
  <si>
    <t>Miejsce garażowania pojazdów</t>
  </si>
  <si>
    <t>Adres Stacji Paliw wskazanej przez Wykonawcę**</t>
  </si>
  <si>
    <t>B</t>
  </si>
  <si>
    <t>Podpis (podpisy) Wykonawcy</t>
  </si>
  <si>
    <r>
      <t xml:space="preserve">* </t>
    </r>
    <r>
      <rPr>
        <sz val="12"/>
        <color indexed="8"/>
        <rFont val="Arial"/>
        <family val="2"/>
        <charset val="238"/>
      </rPr>
      <t>ceny należy określić z dokładnością do dwóch miejsc po przecinku</t>
    </r>
  </si>
  <si>
    <r>
      <t xml:space="preserve">** </t>
    </r>
    <r>
      <rPr>
        <sz val="12"/>
        <color indexed="8"/>
        <rFont val="Arial"/>
        <family val="2"/>
        <charset val="238"/>
      </rPr>
      <t>wypełnia Wykonawca</t>
    </r>
  </si>
  <si>
    <t>Liczba
pojazdów
w danej
lokalizacji</t>
  </si>
  <si>
    <t>Ilość paliwa
ON
(litry)</t>
  </si>
  <si>
    <t>Logo Stacji Paliw wskazanej przez Wykonawcę</t>
  </si>
  <si>
    <t>J</t>
  </si>
  <si>
    <t>Założenia do wyliczenia kosztów pozyskania paliwa związanych z odległością stacji paliw wskazanych przez Wykonawcę do miejsca garażowania pojazdów Zamawiającego</t>
  </si>
  <si>
    <t>Odległość
w 2 strony
stacji paliw
Wykonawcy 
od miejsca
garażowania
pojazdów
Zamawiającego
(km)</t>
  </si>
  <si>
    <t>F**</t>
  </si>
  <si>
    <t>M</t>
  </si>
  <si>
    <t>P</t>
  </si>
  <si>
    <t>Paliwo</t>
  </si>
  <si>
    <t>(waga 90%)</t>
  </si>
  <si>
    <t>(waga 10%)</t>
  </si>
  <si>
    <t>Łączna wartość do oceny oferty kryterium II:</t>
  </si>
  <si>
    <t>średnia prędkość km/h</t>
  </si>
  <si>
    <t>Razem koszty pozyskania paliwa (zł):</t>
  </si>
  <si>
    <t>Razem paliwo (zł netto):</t>
  </si>
  <si>
    <t>VAT 23 % (zł):</t>
  </si>
  <si>
    <t>Razem paliwo (zł brutto):</t>
  </si>
  <si>
    <t>Łączna wartość do oceny oferty kryterium I:</t>
  </si>
  <si>
    <t>*** - należy podać z dokładnością do 0,01 km, odległość należy obliczyć w dwóch kierunkach od miejsca garażowania pojazdów Zamawiającego do stacji paliw Wykonawcy i do miejsca garażowania pojazdów Zamawiającego na bazie mapy dostępnej na stronie www.targeo.pl 
(warunki: opcja szukania - krótka, wykluczone drogi płatne oraz odległość liczona od wyjazdu z posesji, na której garażowane są pojazdy Zamawiającego)</t>
  </si>
  <si>
    <t>Toruń, ul. Grudziądzka 159, 87-100 Toruń</t>
  </si>
  <si>
    <t>E**</t>
  </si>
  <si>
    <r>
      <t>G**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charset val="238"/>
      </rPr>
      <t>***</t>
    </r>
  </si>
  <si>
    <t>H</t>
  </si>
  <si>
    <t>L</t>
  </si>
  <si>
    <t>O</t>
  </si>
  <si>
    <t>K*/**</t>
  </si>
  <si>
    <t>N*/**</t>
  </si>
  <si>
    <t>Upust dla ON
(zł/litr netto)</t>
  </si>
  <si>
    <t>Wartość paliwa
ON
po upuście
(zł netto)</t>
  </si>
  <si>
    <t>Koszty pozyskania paliwa związane z odległością
w okresie
24 miesięcy
(zł brutto)</t>
  </si>
  <si>
    <t>Upust dla PB95
(zł/litr netto)</t>
  </si>
  <si>
    <t>Wartość paliwa
PB95
po upuście
(zł netto)</t>
  </si>
  <si>
    <t>zł brutto</t>
  </si>
  <si>
    <t>zł/1km netto</t>
  </si>
  <si>
    <t>zł/1rbh netto</t>
  </si>
  <si>
    <r>
      <t>Wartość upustu (U) - dotyczy paliwa ON*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family val="2"/>
        <charset val="238"/>
      </rPr>
      <t>**/****:</t>
    </r>
  </si>
  <si>
    <r>
      <t>Wartość upustu (U) - dotyczy paliwa PB95*</t>
    </r>
    <r>
      <rPr>
        <vertAlign val="superscript"/>
        <sz val="12"/>
        <color indexed="8"/>
        <rFont val="Czcionka tekstu podstawowego"/>
        <charset val="238"/>
      </rPr>
      <t>/</t>
    </r>
    <r>
      <rPr>
        <sz val="12"/>
        <color indexed="8"/>
        <rFont val="Czcionka tekstu podstawowego"/>
        <family val="2"/>
        <charset val="238"/>
      </rPr>
      <t>**/****:</t>
    </r>
  </si>
  <si>
    <t>*** w przypadku narzutu(marży) należy podać wartość z minusem (-), np. -1,00 zł</t>
  </si>
  <si>
    <t>Miesięczna
liczba
tankowań jednego pojazdu</t>
  </si>
  <si>
    <t xml:space="preserve">FORMULARZ  CENOWY </t>
  </si>
  <si>
    <t>Hurtowa cena paliwa
ON Ekodiesel
obowiązująca
w dniu 10.01.2020 r. 
w PKN Orlen S.A.
(zł/litr netto)</t>
  </si>
  <si>
    <t>Hurtowa cena paliwa
benzyna bezołowiowa Eurosuper 95
obowiązująca
w dniu 10.01.2020 r. 
w PKN Orlen S.A.
(zł/litr netto)</t>
  </si>
</sst>
</file>

<file path=xl/styles.xml><?xml version="1.0" encoding="utf-8"?>
<styleSheet xmlns="http://schemas.openxmlformats.org/spreadsheetml/2006/main">
  <numFmts count="1">
    <numFmt numFmtId="164" formatCode="#,##0.0"/>
  </numFmts>
  <fonts count="20">
    <font>
      <sz val="11"/>
      <color theme="1"/>
      <name val="Czcionka tekstu podstawowego"/>
      <family val="2"/>
      <charset val="238"/>
    </font>
    <font>
      <sz val="8"/>
      <name val="Czcionka tekstu podstawowego"/>
      <family val="2"/>
      <charset val="238"/>
    </font>
    <font>
      <sz val="12"/>
      <color indexed="8"/>
      <name val="Czcionka tekstu podstawowego"/>
      <family val="2"/>
      <charset val="238"/>
    </font>
    <font>
      <vertAlign val="superscript"/>
      <sz val="12"/>
      <color indexed="8"/>
      <name val="Czcionka tekstu podstawowego"/>
      <charset val="238"/>
    </font>
    <font>
      <b/>
      <sz val="12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b/>
      <i/>
      <sz val="12"/>
      <color indexed="8"/>
      <name val="Arial"/>
      <family val="2"/>
      <charset val="238"/>
    </font>
    <font>
      <sz val="12"/>
      <color indexed="8"/>
      <name val="Czcionka tekstu podstawowego"/>
      <charset val="238"/>
    </font>
    <font>
      <sz val="11"/>
      <name val="Arial"/>
      <family val="2"/>
      <charset val="238"/>
    </font>
    <font>
      <sz val="11"/>
      <color rgb="FFFF0000"/>
      <name val="Czcionka tekstu podstawowego"/>
      <family val="2"/>
      <charset val="238"/>
    </font>
    <font>
      <sz val="12"/>
      <color rgb="FFFF0000"/>
      <name val="Czcionka tekstu podstawowego"/>
      <family val="2"/>
      <charset val="238"/>
    </font>
    <font>
      <b/>
      <sz val="12"/>
      <color rgb="FFFF0000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b/>
      <sz val="12"/>
      <color theme="1"/>
      <name val="Czcionka tekstu podstawowego"/>
      <charset val="238"/>
    </font>
    <font>
      <b/>
      <sz val="12"/>
      <color rgb="FFFF0000"/>
      <name val="Czcionka tekstu podstawowego"/>
      <charset val="238"/>
    </font>
    <font>
      <b/>
      <sz val="12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4"/>
      <color theme="1"/>
      <name val="Czcionka tekstu podstawowego"/>
      <family val="2"/>
      <charset val="238"/>
    </font>
    <font>
      <b/>
      <sz val="14"/>
      <color theme="1"/>
      <name val="Czcionka tekstu podstawowego"/>
      <family val="2"/>
      <charset val="238"/>
    </font>
    <font>
      <b/>
      <sz val="16"/>
      <color indexed="8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1" xfId="0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right" vertical="center"/>
    </xf>
    <xf numFmtId="4" fontId="13" fillId="0" borderId="0" xfId="0" applyNumberFormat="1" applyFont="1" applyFill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2" fillId="0" borderId="2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164" fontId="13" fillId="0" borderId="0" xfId="0" applyNumberFormat="1" applyFont="1" applyFill="1" applyAlignment="1">
      <alignment vertical="center"/>
    </xf>
    <xf numFmtId="0" fontId="15" fillId="0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164" fontId="0" fillId="0" borderId="0" xfId="0" applyNumberFormat="1" applyFill="1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 applyAlignment="1">
      <alignment vertical="center"/>
    </xf>
    <xf numFmtId="0" fontId="0" fillId="0" borderId="0" xfId="0" applyFill="1" applyAlignment="1">
      <alignment horizontal="right" vertical="center"/>
    </xf>
    <xf numFmtId="4" fontId="0" fillId="0" borderId="3" xfId="0" applyNumberFormat="1" applyFill="1" applyBorder="1" applyAlignment="1">
      <alignment vertical="center"/>
    </xf>
    <xf numFmtId="4" fontId="0" fillId="0" borderId="4" xfId="0" applyNumberFormat="1" applyFill="1" applyBorder="1" applyAlignment="1">
      <alignment vertical="center"/>
    </xf>
    <xf numFmtId="4" fontId="16" fillId="3" borderId="5" xfId="0" applyNumberFormat="1" applyFont="1" applyFill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right" vertical="center"/>
    </xf>
    <xf numFmtId="3" fontId="0" fillId="0" borderId="0" xfId="0" applyNumberFormat="1" applyFill="1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4" fontId="0" fillId="0" borderId="0" xfId="0" applyNumberFormat="1" applyFill="1" applyBorder="1" applyAlignment="1">
      <alignment horizontal="right" vertical="center"/>
    </xf>
    <xf numFmtId="4" fontId="13" fillId="2" borderId="0" xfId="0" applyNumberFormat="1" applyFont="1" applyFill="1" applyAlignment="1">
      <alignment vertical="center"/>
    </xf>
    <xf numFmtId="2" fontId="4" fillId="0" borderId="0" xfId="0" applyNumberFormat="1" applyFont="1" applyAlignment="1">
      <alignment horizontal="right" vertical="center"/>
    </xf>
    <xf numFmtId="2" fontId="15" fillId="0" borderId="0" xfId="0" applyNumberFormat="1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3" fontId="0" fillId="4" borderId="1" xfId="0" applyNumberFormat="1" applyFill="1" applyBorder="1" applyAlignment="1">
      <alignment horizontal="center" vertical="center"/>
    </xf>
    <xf numFmtId="3" fontId="0" fillId="2" borderId="1" xfId="0" applyNumberForma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49" fontId="0" fillId="2" borderId="1" xfId="0" applyNumberFormat="1" applyFill="1" applyBorder="1" applyAlignment="1">
      <alignment horizontal="center" vertical="center"/>
    </xf>
    <xf numFmtId="49" fontId="8" fillId="4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4" fontId="16" fillId="3" borderId="3" xfId="0" applyNumberFormat="1" applyFont="1" applyFill="1" applyBorder="1" applyAlignment="1">
      <alignment horizontal="center" vertical="center"/>
    </xf>
    <xf numFmtId="4" fontId="16" fillId="3" borderId="4" xfId="0" applyNumberFormat="1" applyFont="1" applyFill="1" applyBorder="1" applyAlignment="1">
      <alignment horizontal="center" vertical="center"/>
    </xf>
    <xf numFmtId="4" fontId="16" fillId="3" borderId="5" xfId="0" applyNumberFormat="1" applyFont="1" applyFill="1" applyBorder="1" applyAlignment="1">
      <alignment horizontal="center" vertical="center"/>
    </xf>
    <xf numFmtId="2" fontId="12" fillId="6" borderId="0" xfId="0" applyNumberFormat="1" applyFont="1" applyFill="1" applyBorder="1" applyAlignment="1">
      <alignment horizontal="right" vertical="center"/>
    </xf>
    <xf numFmtId="0" fontId="17" fillId="0" borderId="0" xfId="0" applyFont="1" applyBorder="1" applyAlignment="1">
      <alignment horizontal="right" vertical="center"/>
    </xf>
    <xf numFmtId="0" fontId="12" fillId="0" borderId="0" xfId="0" applyFont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4" fontId="18" fillId="5" borderId="0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O330"/>
  <sheetViews>
    <sheetView tabSelected="1" view="pageBreakPreview" zoomScale="60" zoomScaleNormal="100" workbookViewId="0">
      <selection activeCell="A4" sqref="A4:O4"/>
    </sheetView>
  </sheetViews>
  <sheetFormatPr defaultRowHeight="14.25"/>
  <cols>
    <col min="1" max="1" width="4.5" style="2" customWidth="1"/>
    <col min="2" max="2" width="69.625" style="1" customWidth="1"/>
    <col min="3" max="3" width="14" style="1" customWidth="1"/>
    <col min="4" max="4" width="14.625" style="1" customWidth="1"/>
    <col min="5" max="5" width="63.75" style="1" customWidth="1"/>
    <col min="6" max="6" width="18.25" style="1" customWidth="1"/>
    <col min="7" max="7" width="13.625" style="1" customWidth="1"/>
    <col min="8" max="8" width="12.625" style="1" customWidth="1"/>
    <col min="9" max="9" width="16.25" style="1" customWidth="1"/>
    <col min="10" max="10" width="16.625" style="2" customWidth="1"/>
    <col min="11" max="11" width="7.5" style="2" customWidth="1"/>
    <col min="12" max="13" width="16.625" style="2" customWidth="1"/>
    <col min="14" max="14" width="7.5" style="2" customWidth="1"/>
    <col min="15" max="15" width="16.625" style="2" customWidth="1"/>
    <col min="16" max="16384" width="9" style="2"/>
  </cols>
  <sheetData>
    <row r="3" spans="1:15" ht="45.75" customHeight="1">
      <c r="A3" s="77" t="s">
        <v>53</v>
      </c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ht="29.25" customHeight="1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</row>
    <row r="5" spans="1:15" ht="15.75">
      <c r="A5" s="43"/>
      <c r="B5" s="10"/>
      <c r="C5" s="10"/>
      <c r="D5" s="10"/>
      <c r="E5" s="10"/>
      <c r="F5" s="10"/>
      <c r="G5" s="10"/>
      <c r="H5" s="10"/>
      <c r="I5" s="10"/>
      <c r="J5" s="9"/>
      <c r="K5" s="9"/>
      <c r="L5" s="9"/>
      <c r="M5" s="9"/>
    </row>
    <row r="6" spans="1:15" ht="15.75">
      <c r="A6" s="55" t="s">
        <v>4</v>
      </c>
      <c r="B6" s="55"/>
      <c r="C6" s="55"/>
      <c r="D6" s="55"/>
      <c r="E6" s="55"/>
      <c r="F6" s="55"/>
      <c r="G6" s="44"/>
      <c r="J6" s="9"/>
      <c r="K6" s="9"/>
      <c r="L6" s="9"/>
      <c r="M6" s="9"/>
    </row>
    <row r="7" spans="1:15" ht="15.75">
      <c r="A7" s="44"/>
      <c r="B7" s="10"/>
      <c r="C7" s="10"/>
      <c r="D7" s="10"/>
      <c r="E7" s="10"/>
      <c r="F7" s="10"/>
      <c r="G7" s="10"/>
      <c r="J7" s="9"/>
      <c r="K7" s="9"/>
      <c r="L7" s="9"/>
      <c r="M7" s="9"/>
    </row>
    <row r="8" spans="1:15" ht="15.75">
      <c r="A8" s="55" t="s">
        <v>5</v>
      </c>
      <c r="B8" s="55"/>
      <c r="C8" s="55"/>
      <c r="D8" s="55"/>
      <c r="E8" s="55"/>
      <c r="F8" s="55"/>
      <c r="G8" s="44"/>
      <c r="H8" s="44"/>
      <c r="I8" s="44"/>
      <c r="J8" s="9"/>
      <c r="K8" s="9"/>
      <c r="L8" s="9"/>
      <c r="M8" s="9"/>
    </row>
    <row r="9" spans="1:15" ht="15.75">
      <c r="A9" s="44"/>
      <c r="B9" s="44"/>
      <c r="C9" s="44"/>
      <c r="D9" s="44"/>
      <c r="E9" s="44"/>
      <c r="F9" s="44"/>
      <c r="G9" s="44"/>
      <c r="H9" s="44"/>
      <c r="I9" s="44"/>
      <c r="J9" s="9"/>
      <c r="K9" s="9"/>
      <c r="L9" s="9"/>
      <c r="M9" s="9"/>
    </row>
    <row r="10" spans="1:15" ht="15.75">
      <c r="A10" s="56" t="s">
        <v>22</v>
      </c>
      <c r="B10" s="56"/>
      <c r="C10" s="10"/>
      <c r="D10" s="10"/>
      <c r="E10" s="10"/>
      <c r="F10" s="10"/>
      <c r="G10" s="10"/>
      <c r="H10" s="10"/>
      <c r="I10" s="10"/>
      <c r="J10" s="9"/>
      <c r="K10" s="9"/>
      <c r="L10" s="9"/>
      <c r="M10" s="9"/>
    </row>
    <row r="11" spans="1:15" ht="185.25" customHeight="1">
      <c r="A11" s="18" t="s">
        <v>0</v>
      </c>
      <c r="B11" s="18" t="s">
        <v>7</v>
      </c>
      <c r="C11" s="18" t="s">
        <v>14</v>
      </c>
      <c r="D11" s="18" t="s">
        <v>15</v>
      </c>
      <c r="E11" s="18" t="s">
        <v>8</v>
      </c>
      <c r="F11" s="18" t="s">
        <v>18</v>
      </c>
      <c r="G11" s="18" t="s">
        <v>13</v>
      </c>
      <c r="H11" s="18" t="s">
        <v>52</v>
      </c>
      <c r="I11" s="18" t="s">
        <v>43</v>
      </c>
      <c r="J11" s="18" t="s">
        <v>54</v>
      </c>
      <c r="K11" s="18" t="s">
        <v>41</v>
      </c>
      <c r="L11" s="18" t="s">
        <v>42</v>
      </c>
      <c r="M11" s="18" t="s">
        <v>55</v>
      </c>
      <c r="N11" s="18" t="s">
        <v>44</v>
      </c>
      <c r="O11" s="18" t="s">
        <v>45</v>
      </c>
    </row>
    <row r="12" spans="1:15" ht="18">
      <c r="A12" s="19" t="s">
        <v>1</v>
      </c>
      <c r="B12" s="19" t="s">
        <v>9</v>
      </c>
      <c r="C12" s="19" t="s">
        <v>2</v>
      </c>
      <c r="D12" s="19" t="s">
        <v>34</v>
      </c>
      <c r="E12" s="19" t="s">
        <v>19</v>
      </c>
      <c r="F12" s="19" t="s">
        <v>35</v>
      </c>
      <c r="G12" s="19" t="s">
        <v>36</v>
      </c>
      <c r="H12" s="19" t="s">
        <v>3</v>
      </c>
      <c r="I12" s="19" t="s">
        <v>16</v>
      </c>
      <c r="J12" s="19" t="s">
        <v>39</v>
      </c>
      <c r="K12" s="19" t="s">
        <v>37</v>
      </c>
      <c r="L12" s="19" t="s">
        <v>20</v>
      </c>
      <c r="M12" s="19" t="s">
        <v>40</v>
      </c>
      <c r="N12" s="19" t="s">
        <v>38</v>
      </c>
      <c r="O12" s="19" t="s">
        <v>21</v>
      </c>
    </row>
    <row r="13" spans="1:15" ht="30.75" customHeight="1">
      <c r="A13" s="3">
        <v>1</v>
      </c>
      <c r="B13" s="52" t="s">
        <v>33</v>
      </c>
      <c r="C13" s="46">
        <v>28598</v>
      </c>
      <c r="D13" s="47"/>
      <c r="E13" s="51"/>
      <c r="F13" s="49"/>
      <c r="G13" s="46">
        <v>95</v>
      </c>
      <c r="H13" s="46">
        <v>12</v>
      </c>
      <c r="I13" s="53">
        <f>IF(F13&lt;9.15,((F13*G13*H13*24*D31)+(F13*G13*H13*24*(D32/60)*(D33/60)))*1.23,"Stacja paliw jest zbyt odległa")</f>
        <v>0</v>
      </c>
      <c r="J13" s="49"/>
      <c r="K13" s="48">
        <f>$C$22</f>
        <v>0</v>
      </c>
      <c r="L13" s="48">
        <f>(J13-K13)*C13</f>
        <v>0</v>
      </c>
      <c r="M13" s="49"/>
      <c r="N13" s="48">
        <f>$C$23</f>
        <v>0</v>
      </c>
      <c r="O13" s="48" t="e">
        <f>(M13-N13)*#REF!</f>
        <v>#REF!</v>
      </c>
    </row>
    <row r="14" spans="1:15">
      <c r="A14" s="25"/>
      <c r="B14" s="30"/>
      <c r="C14" s="4"/>
      <c r="D14" s="26"/>
      <c r="E14" s="29"/>
      <c r="F14" s="27"/>
      <c r="G14" s="26"/>
      <c r="H14" s="26"/>
      <c r="I14" s="37"/>
      <c r="J14" s="28"/>
      <c r="K14" s="38"/>
      <c r="L14" s="38"/>
      <c r="M14" s="28"/>
      <c r="N14" s="39"/>
      <c r="O14" s="39"/>
    </row>
    <row r="15" spans="1:15">
      <c r="A15" s="25"/>
      <c r="B15" s="30"/>
      <c r="C15" s="4"/>
      <c r="D15" s="26"/>
      <c r="E15" s="29"/>
      <c r="F15" s="27"/>
      <c r="G15" s="26"/>
      <c r="H15" s="37"/>
      <c r="I15" s="28"/>
      <c r="J15" s="38"/>
      <c r="K15" s="38"/>
      <c r="L15" s="28"/>
      <c r="M15" s="39"/>
      <c r="N15" s="39"/>
      <c r="O15" s="28"/>
    </row>
    <row r="16" spans="1:15" ht="16.5" thickBot="1">
      <c r="A16" s="9"/>
      <c r="B16" s="11"/>
      <c r="C16" s="21"/>
      <c r="D16" s="21"/>
      <c r="E16" s="29"/>
      <c r="F16" s="27"/>
      <c r="G16" s="26"/>
      <c r="H16" s="37"/>
      <c r="I16" s="28"/>
      <c r="J16" s="38"/>
      <c r="K16" s="38"/>
      <c r="L16" s="28"/>
      <c r="M16" s="39"/>
      <c r="N16" s="39"/>
      <c r="O16" s="28"/>
    </row>
    <row r="17" spans="1:15" ht="15.75">
      <c r="A17" s="9"/>
      <c r="B17" s="11"/>
      <c r="C17" s="21"/>
      <c r="D17" s="21"/>
      <c r="G17" s="57" t="s">
        <v>27</v>
      </c>
      <c r="H17" s="58"/>
      <c r="I17" s="63">
        <f>SUM(I13:I13)</f>
        <v>0</v>
      </c>
      <c r="J17" s="70" t="s">
        <v>28</v>
      </c>
      <c r="K17" s="71"/>
      <c r="L17" s="31" t="e">
        <f>SUM(L13,O13)</f>
        <v>#REF!</v>
      </c>
      <c r="M17" s="39"/>
      <c r="N17" s="39"/>
      <c r="O17" s="28"/>
    </row>
    <row r="18" spans="1:15" ht="15.75">
      <c r="A18" s="9"/>
      <c r="B18" s="11"/>
      <c r="C18" s="21"/>
      <c r="D18" s="21"/>
      <c r="G18" s="59"/>
      <c r="H18" s="60"/>
      <c r="I18" s="64"/>
      <c r="J18" s="72" t="s">
        <v>29</v>
      </c>
      <c r="K18" s="73"/>
      <c r="L18" s="32" t="e">
        <f>L19-L17</f>
        <v>#REF!</v>
      </c>
      <c r="M18" s="39"/>
      <c r="N18" s="39"/>
      <c r="O18" s="28"/>
    </row>
    <row r="19" spans="1:15" ht="15.75" thickBot="1">
      <c r="G19" s="61"/>
      <c r="H19" s="62"/>
      <c r="I19" s="65"/>
      <c r="J19" s="74" t="s">
        <v>30</v>
      </c>
      <c r="K19" s="75"/>
      <c r="L19" s="33" t="e">
        <f>SUM(L13,O13)*1.23</f>
        <v>#REF!</v>
      </c>
      <c r="M19" s="39"/>
      <c r="N19" s="39"/>
      <c r="O19" s="28"/>
    </row>
    <row r="20" spans="1:15" ht="15.75">
      <c r="A20" s="9"/>
      <c r="B20" s="11"/>
      <c r="C20" s="21"/>
      <c r="D20" s="21"/>
      <c r="E20" s="10"/>
      <c r="F20" s="10"/>
      <c r="G20" s="10"/>
      <c r="H20" s="10"/>
      <c r="I20" s="10"/>
      <c r="J20" s="36"/>
      <c r="K20" s="36"/>
      <c r="L20" s="12"/>
      <c r="M20" s="12"/>
    </row>
    <row r="21" spans="1:15" ht="18">
      <c r="A21" s="9"/>
      <c r="B21" s="10"/>
      <c r="C21" s="10"/>
      <c r="D21" s="10"/>
      <c r="E21" s="67" t="s">
        <v>31</v>
      </c>
      <c r="F21" s="67"/>
      <c r="G21" s="67"/>
      <c r="H21" s="67"/>
      <c r="I21" s="67"/>
      <c r="J21" s="76" t="e">
        <f>(L13+O13)*1.23</f>
        <v>#REF!</v>
      </c>
      <c r="K21" s="76"/>
      <c r="L21" s="2" t="s">
        <v>46</v>
      </c>
      <c r="M21" s="28" t="s">
        <v>23</v>
      </c>
      <c r="N21" s="27"/>
      <c r="O21" s="27"/>
    </row>
    <row r="22" spans="1:15" ht="18">
      <c r="A22" s="9"/>
      <c r="B22" s="11" t="s">
        <v>49</v>
      </c>
      <c r="C22" s="40"/>
      <c r="D22" s="10"/>
      <c r="F22" s="10"/>
      <c r="G22" s="10"/>
      <c r="H22" s="10"/>
      <c r="I22" s="10"/>
      <c r="J22" s="9"/>
      <c r="K22" s="9"/>
      <c r="L22" s="9"/>
      <c r="M22" s="28"/>
      <c r="N22" s="28"/>
    </row>
    <row r="23" spans="1:15" ht="18">
      <c r="A23" s="9"/>
      <c r="B23" s="11" t="s">
        <v>50</v>
      </c>
      <c r="C23" s="40"/>
      <c r="D23" s="10"/>
      <c r="E23" s="10"/>
      <c r="F23" s="67" t="s">
        <v>25</v>
      </c>
      <c r="G23" s="67"/>
      <c r="H23" s="67"/>
      <c r="I23" s="67"/>
      <c r="J23" s="66">
        <f>I17</f>
        <v>0</v>
      </c>
      <c r="K23" s="66"/>
      <c r="L23" s="9" t="s">
        <v>46</v>
      </c>
      <c r="M23" s="28" t="s">
        <v>24</v>
      </c>
      <c r="N23" s="28"/>
    </row>
    <row r="24" spans="1:15" ht="15.75">
      <c r="A24" s="9"/>
      <c r="B24" s="11"/>
      <c r="C24" s="21"/>
      <c r="D24" s="10"/>
      <c r="E24" s="10"/>
      <c r="F24" s="10"/>
      <c r="G24" s="10"/>
      <c r="H24" s="10"/>
      <c r="I24" s="10"/>
      <c r="J24" s="13"/>
      <c r="K24" s="13"/>
      <c r="L24" s="9"/>
      <c r="M24" s="9"/>
    </row>
    <row r="25" spans="1:15" ht="15">
      <c r="A25" s="9"/>
      <c r="B25" s="11"/>
      <c r="C25" s="11"/>
      <c r="D25" s="11"/>
      <c r="E25" s="11"/>
      <c r="F25" s="10"/>
      <c r="G25" s="10"/>
      <c r="H25" s="10"/>
      <c r="I25" s="10"/>
      <c r="J25" s="9"/>
      <c r="K25" s="9"/>
      <c r="L25" s="9"/>
      <c r="M25" s="9"/>
    </row>
    <row r="26" spans="1:15" ht="15.75">
      <c r="A26" s="14" t="s">
        <v>11</v>
      </c>
      <c r="B26" s="10"/>
      <c r="C26" s="10"/>
      <c r="D26" s="10"/>
      <c r="E26" s="10"/>
      <c r="F26" s="10"/>
      <c r="G26" s="10"/>
      <c r="H26" s="10"/>
      <c r="I26" s="10"/>
      <c r="J26" s="9"/>
      <c r="K26" s="9"/>
      <c r="L26" s="9"/>
      <c r="M26" s="9"/>
    </row>
    <row r="27" spans="1:15" ht="15">
      <c r="A27" s="23" t="s">
        <v>12</v>
      </c>
      <c r="B27" s="24"/>
      <c r="C27" s="10"/>
      <c r="D27" s="10"/>
      <c r="E27" s="10"/>
      <c r="F27" s="10"/>
      <c r="G27" s="10"/>
      <c r="H27" s="10"/>
      <c r="I27" s="10"/>
      <c r="J27" s="9"/>
      <c r="K27" s="9"/>
      <c r="L27" s="9"/>
      <c r="M27" s="9"/>
    </row>
    <row r="28" spans="1:15" ht="15">
      <c r="A28" s="68" t="s">
        <v>32</v>
      </c>
      <c r="B28" s="68"/>
      <c r="C28" s="68"/>
      <c r="D28" s="68"/>
      <c r="E28" s="68"/>
      <c r="F28" s="68"/>
      <c r="G28" s="68"/>
      <c r="H28" s="68"/>
      <c r="I28" s="68"/>
      <c r="J28" s="68"/>
      <c r="K28" s="68"/>
      <c r="L28" s="68"/>
      <c r="M28" s="68"/>
      <c r="N28" s="68"/>
    </row>
    <row r="29" spans="1:15" ht="15">
      <c r="A29" s="15" t="s">
        <v>51</v>
      </c>
      <c r="B29" s="50"/>
      <c r="C29" s="10"/>
      <c r="D29" s="10"/>
      <c r="E29" s="10"/>
      <c r="F29" s="10"/>
      <c r="G29" s="10"/>
      <c r="H29" s="10"/>
      <c r="I29" s="10"/>
      <c r="J29" s="15"/>
      <c r="K29" s="15"/>
      <c r="L29" s="15"/>
      <c r="M29" s="15"/>
    </row>
    <row r="30" spans="1:15" ht="15">
      <c r="A30" s="9"/>
      <c r="B30" s="10"/>
      <c r="C30" s="10"/>
      <c r="D30" s="10"/>
      <c r="E30" s="10"/>
      <c r="F30" s="10"/>
      <c r="G30" s="10"/>
      <c r="H30" s="10"/>
      <c r="I30" s="10"/>
      <c r="J30" s="15"/>
      <c r="K30" s="15"/>
      <c r="L30" s="15"/>
      <c r="M30" s="15"/>
    </row>
    <row r="31" spans="1:15" ht="15.75">
      <c r="A31" s="9"/>
      <c r="B31" s="69" t="s">
        <v>17</v>
      </c>
      <c r="C31" s="45"/>
      <c r="D31" s="41">
        <v>3</v>
      </c>
      <c r="E31" s="10" t="s">
        <v>47</v>
      </c>
      <c r="F31" s="10"/>
      <c r="G31" s="10"/>
      <c r="H31" s="10"/>
    </row>
    <row r="32" spans="1:15" ht="15.75">
      <c r="A32" s="9"/>
      <c r="B32" s="69"/>
      <c r="C32" s="45"/>
      <c r="D32" s="42">
        <v>18</v>
      </c>
      <c r="E32" s="10" t="s">
        <v>48</v>
      </c>
      <c r="F32" s="10"/>
      <c r="G32" s="10"/>
      <c r="H32" s="10"/>
    </row>
    <row r="33" spans="1:13" ht="15.75">
      <c r="A33" s="9"/>
      <c r="B33" s="69"/>
      <c r="C33" s="45"/>
      <c r="D33" s="22">
        <v>50</v>
      </c>
      <c r="E33" s="10" t="s">
        <v>26</v>
      </c>
      <c r="F33" s="10"/>
      <c r="G33" s="10"/>
      <c r="H33" s="10"/>
      <c r="I33" s="10"/>
      <c r="J33" s="15"/>
      <c r="K33" s="15"/>
      <c r="L33" s="15"/>
      <c r="M33" s="15"/>
    </row>
    <row r="34" spans="1:13" ht="15.75">
      <c r="A34" s="9"/>
      <c r="B34" s="45"/>
      <c r="C34" s="45"/>
      <c r="D34" s="22"/>
      <c r="E34" s="10"/>
      <c r="F34" s="10"/>
      <c r="G34" s="10"/>
      <c r="H34" s="10"/>
      <c r="I34" s="10"/>
      <c r="J34" s="15"/>
      <c r="K34" s="15"/>
      <c r="L34" s="15"/>
      <c r="M34" s="15"/>
    </row>
    <row r="35" spans="1:13" ht="15">
      <c r="A35" s="9"/>
      <c r="B35" s="10"/>
      <c r="C35" s="10"/>
      <c r="D35" s="10"/>
      <c r="E35" s="10"/>
      <c r="F35" s="10"/>
      <c r="G35" s="10"/>
      <c r="H35" s="10"/>
      <c r="I35" s="10"/>
      <c r="J35" s="15"/>
      <c r="K35" s="15"/>
      <c r="L35" s="15"/>
      <c r="M35" s="15"/>
    </row>
    <row r="36" spans="1:13" ht="15">
      <c r="A36" s="9"/>
      <c r="B36" s="10" t="s">
        <v>6</v>
      </c>
      <c r="C36" s="10"/>
      <c r="D36" s="10"/>
      <c r="E36" s="10"/>
      <c r="F36" s="10"/>
      <c r="G36" s="10"/>
      <c r="H36" s="10"/>
      <c r="I36" s="10"/>
      <c r="J36" s="15"/>
      <c r="K36" s="15"/>
      <c r="L36" s="15"/>
      <c r="M36" s="15"/>
    </row>
    <row r="37" spans="1:13" ht="15">
      <c r="I37" s="16"/>
      <c r="J37" s="17"/>
      <c r="K37" s="17"/>
      <c r="L37" s="17"/>
      <c r="M37" s="34"/>
    </row>
    <row r="38" spans="1:13" ht="15.75">
      <c r="A38" s="20"/>
      <c r="I38" s="54" t="s">
        <v>10</v>
      </c>
      <c r="J38" s="54"/>
      <c r="K38" s="54"/>
      <c r="L38" s="54"/>
      <c r="M38" s="35"/>
    </row>
    <row r="39" spans="1:13" ht="15.75">
      <c r="A39" s="6"/>
      <c r="B39" s="7"/>
      <c r="C39" s="7"/>
      <c r="D39" s="7"/>
      <c r="E39" s="7"/>
      <c r="F39" s="8"/>
      <c r="G39" s="7"/>
      <c r="H39" s="7"/>
      <c r="I39" s="7"/>
      <c r="J39" s="6"/>
      <c r="K39" s="5"/>
      <c r="L39" s="5"/>
      <c r="M39" s="5"/>
    </row>
    <row r="315" ht="14.25" customHeight="1"/>
    <row r="323" ht="21.75" customHeight="1"/>
    <row r="327" ht="30" customHeight="1"/>
    <row r="330" ht="15.75" customHeight="1"/>
  </sheetData>
  <mergeCells count="17">
    <mergeCell ref="A3:O3"/>
    <mergeCell ref="A4:O4"/>
    <mergeCell ref="I38:L38"/>
    <mergeCell ref="A8:F8"/>
    <mergeCell ref="A10:B10"/>
    <mergeCell ref="G17:H19"/>
    <mergeCell ref="I17:I19"/>
    <mergeCell ref="J23:K23"/>
    <mergeCell ref="F23:I23"/>
    <mergeCell ref="A28:N28"/>
    <mergeCell ref="B31:B33"/>
    <mergeCell ref="J17:K17"/>
    <mergeCell ref="J18:K18"/>
    <mergeCell ref="J19:K19"/>
    <mergeCell ref="E21:I21"/>
    <mergeCell ref="J21:K21"/>
    <mergeCell ref="A6:F6"/>
  </mergeCells>
  <phoneticPr fontId="1" type="noConversion"/>
  <pageMargins left="0.19685039370078741" right="0.19685039370078741" top="0.35433070866141736" bottom="0.35433070866141736" header="0.31496062992125984" footer="0.31496062992125984"/>
  <pageSetup paperSize="9" scale="42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ofertowy</vt:lpstr>
      <vt:lpstr>Arkusz1</vt:lpstr>
      <vt:lpstr>'Formularz ofertowy'!Obszar_wydruku</vt:lpstr>
    </vt:vector>
  </TitlesOfParts>
  <Company>PP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Wojciech Jurgiel</dc:creator>
  <cp:lastModifiedBy>EwelinaK</cp:lastModifiedBy>
  <cp:lastPrinted>2020-01-07T10:52:13Z</cp:lastPrinted>
  <dcterms:created xsi:type="dcterms:W3CDTF">2009-08-10T09:13:11Z</dcterms:created>
  <dcterms:modified xsi:type="dcterms:W3CDTF">2020-01-10T12:01:23Z</dcterms:modified>
</cp:coreProperties>
</file>